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195"/>
  </bookViews>
  <sheets>
    <sheet name="1" sheetId="1" r:id="rId1"/>
  </sheets>
  <calcPr calcId="125725" calcOnSave="0"/>
  <extLst>
    <ext uri="GoogleSheetsCustomDataVersion1">
      <go:sheetsCustomData xmlns:go="http://customooxmlschemas.google.com/" r:id="rId5" roundtripDataSignature="AMtx7mjipiK9YsmJryFUq9qXTI/oU0EVzg=="/>
    </ext>
  </extLst>
</workbook>
</file>

<file path=xl/calcChain.xml><?xml version="1.0" encoding="utf-8"?>
<calcChain xmlns="http://schemas.openxmlformats.org/spreadsheetml/2006/main">
  <c r="J50" i="1"/>
  <c r="I50"/>
  <c r="H50"/>
  <c r="G50"/>
  <c r="J49"/>
  <c r="I49"/>
  <c r="I61" s="1"/>
  <c r="H49"/>
  <c r="H61" s="1"/>
  <c r="G49"/>
  <c r="J30"/>
  <c r="I30"/>
  <c r="H30"/>
  <c r="G30"/>
  <c r="G29"/>
  <c r="J11"/>
  <c r="I11"/>
  <c r="H11"/>
  <c r="G21"/>
  <c r="G9"/>
  <c r="G61"/>
  <c r="J61" l="1"/>
  <c r="G41" l="1"/>
  <c r="J29"/>
  <c r="J41" s="1"/>
  <c r="I29"/>
  <c r="I41" s="1"/>
  <c r="H29"/>
  <c r="H41" s="1"/>
  <c r="J9"/>
  <c r="J21" s="1"/>
  <c r="I9"/>
  <c r="I21" s="1"/>
  <c r="H9"/>
  <c r="H21" s="1"/>
  <c r="E21" l="1"/>
</calcChain>
</file>

<file path=xl/sharedStrings.xml><?xml version="1.0" encoding="utf-8"?>
<sst xmlns="http://schemas.openxmlformats.org/spreadsheetml/2006/main" count="150" uniqueCount="53">
  <si>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</si>
  <si>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</si>
  <si>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</si>
  <si>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</si>
  <si>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</si>
  <si>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</si>
  <si>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</si>
  <si>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</si>
  <si>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</si>
  <si>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</si>
  <si>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</si>
  <si>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</si>
  <si>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</si>
  <si>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</si>
  <si>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</si>
  <si>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</si>
  <si>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</si>
  <si>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</si>
  <si>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</si>
  <si>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</si>
  <si>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бел.</t>
  </si>
  <si>
    <t>пром.</t>
  </si>
  <si>
    <t>Хлеб пшеничный</t>
  </si>
  <si>
    <t>хлеб черн.</t>
  </si>
  <si>
    <t>Хлеб ржаной</t>
  </si>
  <si>
    <t>МБДОУ №23 "Дельфинчик"</t>
  </si>
  <si>
    <t>Детский сад</t>
  </si>
  <si>
    <t>напиток</t>
  </si>
  <si>
    <t>Гор.блюдо</t>
  </si>
  <si>
    <t>Компот из яблок с лимоном</t>
  </si>
  <si>
    <t>Чай зеленый с сахаром</t>
  </si>
  <si>
    <t>Рассольник Ленинградский со сметаной</t>
  </si>
  <si>
    <t>Возрастная категория 3-6 лет</t>
  </si>
  <si>
    <t>Возрастная категория 1-2 года</t>
  </si>
  <si>
    <t>Возрастная категория 7 лет</t>
  </si>
  <si>
    <t>Уплот.полдник</t>
  </si>
  <si>
    <t>гарнир</t>
  </si>
  <si>
    <t>Макароны отварные</t>
  </si>
  <si>
    <t>Полдник</t>
  </si>
  <si>
    <t>к/м напиток</t>
  </si>
  <si>
    <t>Кукуруза консервированная</t>
  </si>
  <si>
    <t>Ужин</t>
  </si>
  <si>
    <t>80/20</t>
  </si>
  <si>
    <t>Курица в соусе томатном</t>
  </si>
  <si>
    <t>60/20</t>
  </si>
  <si>
    <t>Снежок</t>
  </si>
  <si>
    <t>Жаркое по домашнему</t>
  </si>
  <si>
    <t>70/20</t>
  </si>
  <si>
    <t>Запеканка из творога с морковью со сгущ. молоком</t>
  </si>
  <si>
    <t>Цикорий с молоком</t>
  </si>
  <si>
    <t>150/15</t>
  </si>
  <si>
    <t>200/20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</si>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</sst>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0" fontId="5" fillId="2" borderId="5" xfId="0" applyFont="1" applyFill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3" borderId="15" xfId="0" applyFont="1" applyFill="1" applyBorder="1"/>
    <xf numFmtId="0" fontId="5" fillId="2" borderId="15" xfId="0" applyFont="1" applyFill="1" applyBorder="1"/>
    <xf numFmtId="0" fontId="5" fillId="0" borderId="14" xfId="0" applyFont="1" applyBorder="1" applyAlignment="1"/>
    <xf numFmtId="0" fontId="5" fillId="0" borderId="15" xfId="0" applyFont="1" applyFill="1" applyBorder="1" applyAlignment="1"/>
    <xf numFmtId="0" fontId="5" fillId="0" borderId="15" xfId="0" applyFont="1" applyBorder="1" applyAlignment="1"/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/>
    <xf numFmtId="2" fontId="5" fillId="0" borderId="15" xfId="0" applyNumberFormat="1" applyFont="1" applyFill="1" applyBorder="1" applyAlignment="1"/>
    <xf numFmtId="2" fontId="5" fillId="0" borderId="5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Alignment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2" fontId="5" fillId="2" borderId="8" xfId="0" applyNumberFormat="1" applyFont="1" applyFill="1" applyBorder="1"/>
    <xf numFmtId="2" fontId="5" fillId="2" borderId="9" xfId="0" applyNumberFormat="1" applyFont="1" applyFill="1" applyBorder="1"/>
    <xf numFmtId="2" fontId="5" fillId="2" borderId="4" xfId="0" applyNumberFormat="1" applyFont="1" applyFill="1" applyBorder="1" applyAlignment="1"/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2" fontId="5" fillId="0" borderId="15" xfId="0" applyNumberFormat="1" applyFont="1" applyBorder="1" applyAlignment="1"/>
    <xf numFmtId="2" fontId="5" fillId="0" borderId="16" xfId="0" applyNumberFormat="1" applyFont="1" applyBorder="1" applyAlignment="1"/>
    <xf numFmtId="2" fontId="5" fillId="0" borderId="4" xfId="0" applyNumberFormat="1" applyFont="1" applyBorder="1" applyAlignment="1"/>
    <xf numFmtId="2" fontId="5" fillId="0" borderId="7" xfId="0" applyNumberFormat="1" applyFont="1" applyBorder="1" applyAlignment="1"/>
    <xf numFmtId="2" fontId="5" fillId="0" borderId="0" xfId="0" applyNumberFormat="1" applyFont="1" applyBorder="1" applyAlignment="1"/>
    <xf numFmtId="0" fontId="5" fillId="0" borderId="17" xfId="0" applyFont="1" applyBorder="1" applyAlignment="1"/>
    <xf numFmtId="0" fontId="5" fillId="0" borderId="18" xfId="0" applyFont="1" applyFill="1" applyBorder="1" applyAlignment="1"/>
    <xf numFmtId="0" fontId="5" fillId="0" borderId="18" xfId="0" applyFont="1" applyBorder="1" applyAlignment="1"/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Border="1" applyAlignment="1"/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3"/>
  <sheetViews>
    <sheetView showGridLines="0" tabSelected="1" topLeftCell="A43" workbookViewId="0">
      <selection activeCell="D57" sqref="D57"/>
    </sheetView>
  </sheetViews>
  <sheetFormatPr defaultColWidth="12.625" defaultRowHeight="15" customHeight="1"/>
  <cols>
    <col min="1" max="1" width="13.25" customWidth="1"/>
    <col min="2" max="2" width="11.625" customWidth="1"/>
    <col min="3" max="3" width="7" customWidth="1"/>
    <col min="4" max="4" width="37.125" customWidth="1"/>
    <col min="5" max="5" width="8.875" customWidth="1"/>
    <col min="6" max="6" width="7.625" customWidth="1"/>
    <col min="7" max="7" width="11.75" customWidth="1"/>
    <col min="8" max="8" width="8" customWidth="1"/>
    <col min="9" max="9" width="8.625" customWidth="1"/>
    <col min="10" max="10" width="10" customWidth="1"/>
    <col min="11" max="26" width="7.625" customWidth="1"/>
  </cols>
  <sheetData>
    <row r="1" spans="1:10">
      <c r="A1" s="1" t="s">
        <v>26</v>
      </c>
      <c r="B1" s="75" t="s">
        <v>25</v>
      </c>
      <c r="C1" s="76"/>
      <c r="D1" s="77"/>
      <c r="E1" s="1" t="s">
        <v>0</v>
      </c>
      <c r="F1" s="2"/>
      <c r="I1" s="1" t="s">
        <v>1</v>
      </c>
      <c r="J1" s="3">
        <v>45392</v>
      </c>
    </row>
    <row r="2" spans="1:10" ht="15" customHeight="1">
      <c r="A2" s="49" t="s">
        <v>33</v>
      </c>
    </row>
    <row r="3" spans="1:10" ht="16.5" thickBo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31.5">
      <c r="A4" s="14" t="s">
        <v>12</v>
      </c>
      <c r="B4" s="15" t="s">
        <v>13</v>
      </c>
      <c r="C4" s="16"/>
      <c r="D4" s="17" t="s">
        <v>48</v>
      </c>
      <c r="E4" s="18" t="s">
        <v>50</v>
      </c>
      <c r="F4" s="43"/>
      <c r="G4" s="50">
        <v>222.38</v>
      </c>
      <c r="H4" s="50">
        <v>6.25</v>
      </c>
      <c r="I4" s="50">
        <v>8.85</v>
      </c>
      <c r="J4" s="51">
        <v>28.73</v>
      </c>
    </row>
    <row r="5" spans="1:10" ht="15.75">
      <c r="A5" s="19"/>
      <c r="C5" s="5"/>
      <c r="D5" s="6"/>
      <c r="E5" s="7"/>
      <c r="F5" s="44"/>
    </row>
    <row r="6" spans="1:10" ht="16.5" thickBot="1">
      <c r="A6" s="20"/>
      <c r="B6" s="4" t="s">
        <v>14</v>
      </c>
      <c r="C6" s="21"/>
      <c r="D6" s="22" t="s">
        <v>49</v>
      </c>
      <c r="E6" s="23">
        <v>150</v>
      </c>
      <c r="F6" s="45"/>
      <c r="G6" s="54">
        <v>67.92</v>
      </c>
      <c r="H6" s="54">
        <v>2.09</v>
      </c>
      <c r="I6" s="54">
        <v>0.03</v>
      </c>
      <c r="J6" s="55">
        <v>14.85</v>
      </c>
    </row>
    <row r="7" spans="1:10" ht="16.5" thickBot="1">
      <c r="A7" s="32" t="s">
        <v>15</v>
      </c>
      <c r="B7" s="33" t="s">
        <v>27</v>
      </c>
      <c r="C7" s="34"/>
      <c r="D7" s="37" t="s">
        <v>52</v>
      </c>
      <c r="E7" s="38">
        <v>95</v>
      </c>
      <c r="F7" s="46"/>
      <c r="G7" s="60">
        <v>84.55</v>
      </c>
      <c r="H7" s="60">
        <v>1.1299999999999999</v>
      </c>
      <c r="I7" s="60">
        <v>0.08</v>
      </c>
      <c r="J7" s="61">
        <v>15.75</v>
      </c>
    </row>
    <row r="8" spans="1:10" ht="15.75">
      <c r="A8" s="14" t="s">
        <v>16</v>
      </c>
      <c r="B8" s="15" t="s">
        <v>17</v>
      </c>
      <c r="C8" s="16"/>
      <c r="D8" s="17"/>
      <c r="E8" s="18"/>
      <c r="F8" s="43"/>
      <c r="G8" s="50"/>
      <c r="H8" s="50"/>
      <c r="I8" s="50"/>
      <c r="J8" s="51"/>
    </row>
    <row r="9" spans="1:10" ht="15.75">
      <c r="A9" s="19"/>
      <c r="B9" s="4" t="s">
        <v>18</v>
      </c>
      <c r="C9" s="8"/>
      <c r="D9" s="6" t="s">
        <v>31</v>
      </c>
      <c r="E9" s="7">
        <v>150</v>
      </c>
      <c r="F9" s="7"/>
      <c r="G9" s="56">
        <f>73.4+12.96</f>
        <v>86.360000000000014</v>
      </c>
      <c r="H9" s="56">
        <f>1.25+0.21</f>
        <v>1.46</v>
      </c>
      <c r="I9" s="56">
        <f>3.22+1.2</f>
        <v>4.42</v>
      </c>
      <c r="J9" s="57">
        <f>7.66+0.29</f>
        <v>7.95</v>
      </c>
    </row>
    <row r="10" spans="1:10" ht="15.75">
      <c r="A10" s="19"/>
      <c r="B10" s="4" t="s">
        <v>19</v>
      </c>
      <c r="C10" s="8"/>
      <c r="D10" s="6" t="s">
        <v>43</v>
      </c>
      <c r="E10" s="7" t="s">
        <v>44</v>
      </c>
      <c r="F10" s="31"/>
      <c r="G10" s="56">
        <v>92.62</v>
      </c>
      <c r="H10" s="56">
        <v>5.61</v>
      </c>
      <c r="I10" s="56">
        <v>7.56</v>
      </c>
      <c r="J10" s="57">
        <v>2.6</v>
      </c>
    </row>
    <row r="11" spans="1:10" ht="15.75">
      <c r="A11" s="19"/>
      <c r="B11" s="4" t="s">
        <v>36</v>
      </c>
      <c r="C11" s="5"/>
      <c r="D11" s="9" t="s">
        <v>37</v>
      </c>
      <c r="E11" s="7">
        <v>110</v>
      </c>
      <c r="F11" s="31"/>
      <c r="G11" s="52">
        <v>161.63</v>
      </c>
      <c r="H11" s="52">
        <f>6.22+0.16</f>
        <v>6.38</v>
      </c>
      <c r="I11" s="52">
        <f>5.13+0.56</f>
        <v>5.6899999999999995</v>
      </c>
      <c r="J11" s="53">
        <f>4.89+1.04</f>
        <v>5.93</v>
      </c>
    </row>
    <row r="12" spans="1:10" ht="15.75">
      <c r="A12" s="19"/>
      <c r="B12" s="4" t="s">
        <v>20</v>
      </c>
      <c r="C12" s="8" t="s">
        <v>21</v>
      </c>
      <c r="D12" s="6" t="s">
        <v>22</v>
      </c>
      <c r="E12" s="7">
        <v>20</v>
      </c>
      <c r="F12" s="44"/>
      <c r="G12" s="56">
        <v>47</v>
      </c>
      <c r="H12" s="56">
        <v>1.52</v>
      </c>
      <c r="I12" s="56">
        <v>0.16</v>
      </c>
      <c r="J12" s="57">
        <v>9.84</v>
      </c>
    </row>
    <row r="13" spans="1:10" ht="15.75">
      <c r="A13" s="19"/>
      <c r="B13" s="4" t="s">
        <v>23</v>
      </c>
      <c r="C13" s="8" t="s">
        <v>21</v>
      </c>
      <c r="D13" s="6" t="s">
        <v>24</v>
      </c>
      <c r="E13" s="7">
        <v>20</v>
      </c>
      <c r="F13" s="44"/>
      <c r="G13" s="56">
        <v>34.799999999999997</v>
      </c>
      <c r="H13" s="56">
        <v>1.32</v>
      </c>
      <c r="I13" s="56">
        <v>0.24</v>
      </c>
      <c r="J13" s="57">
        <v>6.68</v>
      </c>
    </row>
    <row r="14" spans="1:10" ht="16.5" thickBot="1">
      <c r="A14" s="20"/>
      <c r="B14" s="24" t="s">
        <v>27</v>
      </c>
      <c r="C14" s="24"/>
      <c r="D14" s="22" t="s">
        <v>29</v>
      </c>
      <c r="E14" s="23">
        <v>150</v>
      </c>
      <c r="F14" s="45"/>
      <c r="G14" s="58">
        <v>78.23</v>
      </c>
      <c r="H14" s="58">
        <v>0.18</v>
      </c>
      <c r="I14" s="58">
        <v>0.15</v>
      </c>
      <c r="J14" s="59">
        <v>19.010000000000002</v>
      </c>
    </row>
    <row r="15" spans="1:10" ht="16.5" thickBot="1">
      <c r="A15" s="35" t="s">
        <v>38</v>
      </c>
      <c r="B15" s="66" t="s">
        <v>39</v>
      </c>
      <c r="C15" s="67"/>
      <c r="D15" s="67" t="s">
        <v>45</v>
      </c>
      <c r="E15" s="68">
        <v>150</v>
      </c>
      <c r="F15" s="69"/>
      <c r="G15" s="70">
        <v>130.5</v>
      </c>
      <c r="H15" s="70">
        <v>7.5</v>
      </c>
      <c r="I15" s="70">
        <v>4.8</v>
      </c>
      <c r="J15" s="70">
        <v>12.75</v>
      </c>
    </row>
    <row r="16" spans="1:10" ht="15.75">
      <c r="A16" s="25" t="s">
        <v>35</v>
      </c>
      <c r="B16" s="4" t="s">
        <v>17</v>
      </c>
      <c r="C16" s="9"/>
      <c r="D16" s="12" t="s">
        <v>40</v>
      </c>
      <c r="E16" s="71">
        <v>20</v>
      </c>
      <c r="F16" s="44"/>
      <c r="G16" s="62">
        <v>13.4</v>
      </c>
      <c r="H16" s="62">
        <v>0.46</v>
      </c>
      <c r="I16" s="62">
        <v>0.24</v>
      </c>
      <c r="J16" s="63">
        <v>2.87</v>
      </c>
    </row>
    <row r="17" spans="1:10" ht="15.75">
      <c r="A17" s="65"/>
      <c r="B17" s="72" t="s">
        <v>28</v>
      </c>
      <c r="C17" s="9"/>
      <c r="D17" s="12" t="s">
        <v>46</v>
      </c>
      <c r="E17" s="71">
        <v>130</v>
      </c>
      <c r="F17" s="44"/>
      <c r="G17" s="62">
        <v>247.54</v>
      </c>
      <c r="H17" s="62">
        <v>15.17</v>
      </c>
      <c r="I17" s="62">
        <v>15.56</v>
      </c>
      <c r="J17" s="63">
        <v>11.71</v>
      </c>
    </row>
    <row r="18" spans="1:10" ht="15.75">
      <c r="A18" s="26"/>
      <c r="B18" s="10" t="s">
        <v>14</v>
      </c>
      <c r="C18" s="9"/>
      <c r="D18" s="12" t="s">
        <v>30</v>
      </c>
      <c r="E18" s="11">
        <v>180</v>
      </c>
      <c r="F18" s="44"/>
      <c r="G18" s="62">
        <v>54.11</v>
      </c>
      <c r="H18" s="62">
        <v>0</v>
      </c>
      <c r="I18" s="62">
        <v>0</v>
      </c>
      <c r="J18" s="63">
        <v>13.54</v>
      </c>
    </row>
    <row r="19" spans="1:10" ht="15.75">
      <c r="A19" s="19"/>
      <c r="B19" s="4" t="s">
        <v>20</v>
      </c>
      <c r="C19" s="9"/>
      <c r="D19" s="6" t="s">
        <v>22</v>
      </c>
      <c r="E19" s="7">
        <v>30</v>
      </c>
      <c r="F19" s="44"/>
      <c r="G19" s="56">
        <v>47</v>
      </c>
      <c r="H19" s="56">
        <v>1.52</v>
      </c>
      <c r="I19" s="56">
        <v>0.16</v>
      </c>
      <c r="J19" s="57">
        <v>9.84</v>
      </c>
    </row>
    <row r="20" spans="1:10" ht="16.5" thickBot="1">
      <c r="A20" s="20"/>
      <c r="B20" s="10"/>
      <c r="C20" s="9"/>
      <c r="D20" s="22"/>
      <c r="E20" s="23"/>
      <c r="F20" s="23"/>
      <c r="G20" s="58"/>
      <c r="H20" s="58"/>
      <c r="I20" s="58"/>
      <c r="J20" s="59"/>
    </row>
    <row r="21" spans="1:10" ht="16.5" thickBot="1">
      <c r="A21" s="32"/>
      <c r="B21" s="39"/>
      <c r="C21" s="39"/>
      <c r="D21" s="40"/>
      <c r="E21" s="41">
        <f>SUM(E4:E20)</f>
        <v>1205</v>
      </c>
      <c r="F21" s="42"/>
      <c r="G21" s="42">
        <f>SUM(G4:G20)</f>
        <v>1368.04</v>
      </c>
      <c r="H21" s="42">
        <f>SUM(H4:H20)</f>
        <v>50.59</v>
      </c>
      <c r="I21" s="42">
        <f>SUM(I4:I20)</f>
        <v>47.939999999999991</v>
      </c>
      <c r="J21" s="42">
        <f>SUM(J4:J20)</f>
        <v>162.05000000000001</v>
      </c>
    </row>
    <row r="22" spans="1:10" ht="15.75" customHeight="1">
      <c r="A22" s="49" t="s">
        <v>32</v>
      </c>
      <c r="B22" s="28"/>
      <c r="C22" s="27"/>
      <c r="D22" s="29"/>
      <c r="E22" s="30"/>
      <c r="F22" s="47"/>
      <c r="G22" s="64"/>
      <c r="H22" s="64"/>
      <c r="I22" s="64"/>
      <c r="J22" s="64"/>
    </row>
    <row r="23" spans="1:10" ht="15.75" customHeight="1" thickBot="1">
      <c r="A23" s="13" t="s">
        <v>2</v>
      </c>
      <c r="B23" s="13" t="s">
        <v>3</v>
      </c>
      <c r="C23" s="13" t="s">
        <v>4</v>
      </c>
      <c r="D23" s="13" t="s">
        <v>5</v>
      </c>
      <c r="E23" s="13" t="s">
        <v>6</v>
      </c>
      <c r="F23" s="48" t="s">
        <v>7</v>
      </c>
      <c r="G23" s="48" t="s">
        <v>8</v>
      </c>
      <c r="H23" s="48" t="s">
        <v>9</v>
      </c>
      <c r="I23" s="48" t="s">
        <v>10</v>
      </c>
      <c r="J23" s="48" t="s">
        <v>11</v>
      </c>
    </row>
    <row r="24" spans="1:10" ht="15.75" customHeight="1">
      <c r="A24" s="14" t="s">
        <v>12</v>
      </c>
      <c r="B24" s="15" t="s">
        <v>13</v>
      </c>
      <c r="C24" s="16"/>
      <c r="D24" s="17" t="s">
        <v>48</v>
      </c>
      <c r="E24" s="18" t="s">
        <v>51</v>
      </c>
      <c r="F24" s="43"/>
      <c r="G24" s="50">
        <v>283.42</v>
      </c>
      <c r="H24" s="50">
        <v>8.1199999999999992</v>
      </c>
      <c r="I24" s="50">
        <v>10.6</v>
      </c>
      <c r="J24" s="51">
        <v>38.020000000000003</v>
      </c>
    </row>
    <row r="25" spans="1:10" ht="15.75" customHeight="1">
      <c r="A25" s="19"/>
      <c r="C25" s="5"/>
      <c r="D25" s="6"/>
      <c r="E25" s="7"/>
      <c r="F25" s="44"/>
      <c r="G25" s="52"/>
      <c r="H25" s="52"/>
      <c r="I25" s="52"/>
      <c r="J25" s="53"/>
    </row>
    <row r="26" spans="1:10" ht="15.75" customHeight="1" thickBot="1">
      <c r="A26" s="20"/>
      <c r="B26" s="4" t="s">
        <v>14</v>
      </c>
      <c r="C26" s="21"/>
      <c r="D26" s="22" t="s">
        <v>49</v>
      </c>
      <c r="E26" s="23">
        <v>180</v>
      </c>
      <c r="F26" s="45"/>
      <c r="G26" s="54">
        <v>81.5</v>
      </c>
      <c r="H26" s="54">
        <v>2.5099999999999998</v>
      </c>
      <c r="I26" s="54">
        <v>0.03</v>
      </c>
      <c r="J26" s="55">
        <v>17.82</v>
      </c>
    </row>
    <row r="27" spans="1:10" ht="15.75" customHeight="1" thickBot="1">
      <c r="A27" s="32" t="s">
        <v>15</v>
      </c>
      <c r="B27" s="24" t="s">
        <v>27</v>
      </c>
      <c r="C27" s="34"/>
      <c r="D27" s="37" t="s">
        <v>52</v>
      </c>
      <c r="E27" s="38">
        <v>100</v>
      </c>
      <c r="F27" s="46"/>
      <c r="G27" s="60">
        <v>89</v>
      </c>
      <c r="H27" s="60">
        <v>1.5</v>
      </c>
      <c r="I27" s="60">
        <v>0.1</v>
      </c>
      <c r="J27" s="61">
        <v>21</v>
      </c>
    </row>
    <row r="28" spans="1:10" ht="15.75" customHeight="1">
      <c r="A28" s="14" t="s">
        <v>16</v>
      </c>
      <c r="B28" s="15" t="s">
        <v>17</v>
      </c>
      <c r="C28" s="16"/>
      <c r="D28" s="17"/>
      <c r="E28" s="18"/>
      <c r="F28" s="43"/>
      <c r="G28" s="50"/>
      <c r="H28" s="50"/>
      <c r="I28" s="50"/>
      <c r="J28" s="51"/>
    </row>
    <row r="29" spans="1:10" ht="15.75" customHeight="1">
      <c r="A29" s="19"/>
      <c r="B29" s="4" t="s">
        <v>18</v>
      </c>
      <c r="C29" s="8"/>
      <c r="D29" s="6" t="s">
        <v>31</v>
      </c>
      <c r="E29" s="7">
        <v>200</v>
      </c>
      <c r="F29" s="44"/>
      <c r="G29" s="56">
        <f>97.87+16.2</f>
        <v>114.07000000000001</v>
      </c>
      <c r="H29" s="56">
        <f>1.67+0.52</f>
        <v>2.19</v>
      </c>
      <c r="I29" s="56">
        <f>4.29+3</f>
        <v>7.29</v>
      </c>
      <c r="J29" s="57">
        <f>10.21+0.72</f>
        <v>10.930000000000001</v>
      </c>
    </row>
    <row r="30" spans="1:10" ht="15.75" customHeight="1">
      <c r="A30" s="19"/>
      <c r="B30" s="4" t="s">
        <v>19</v>
      </c>
      <c r="C30" s="8"/>
      <c r="D30" s="6" t="s">
        <v>43</v>
      </c>
      <c r="E30" s="7" t="s">
        <v>47</v>
      </c>
      <c r="F30" s="31"/>
      <c r="G30" s="56">
        <f>164.79+41.02</f>
        <v>205.81</v>
      </c>
      <c r="H30" s="56">
        <f>12.53+0.45</f>
        <v>12.979999999999999</v>
      </c>
      <c r="I30" s="56">
        <f>10.68+3.52</f>
        <v>14.2</v>
      </c>
      <c r="J30" s="57">
        <f>4.62+0.56</f>
        <v>5.18</v>
      </c>
    </row>
    <row r="31" spans="1:10" ht="15.75" customHeight="1">
      <c r="A31" s="19"/>
      <c r="B31" s="4" t="s">
        <v>36</v>
      </c>
      <c r="C31" s="5"/>
      <c r="D31" s="9" t="s">
        <v>37</v>
      </c>
      <c r="E31" s="7">
        <v>130</v>
      </c>
      <c r="F31" s="31"/>
      <c r="G31" s="52">
        <v>191.02</v>
      </c>
      <c r="H31" s="52">
        <v>4.79</v>
      </c>
      <c r="I31" s="52">
        <v>5.4</v>
      </c>
      <c r="J31" s="53">
        <v>29.34</v>
      </c>
    </row>
    <row r="32" spans="1:10" ht="15.75" customHeight="1">
      <c r="A32" s="19"/>
      <c r="B32" s="4" t="s">
        <v>20</v>
      </c>
      <c r="C32" s="8" t="s">
        <v>21</v>
      </c>
      <c r="D32" s="6" t="s">
        <v>22</v>
      </c>
      <c r="E32" s="7">
        <v>40</v>
      </c>
      <c r="F32" s="44"/>
      <c r="G32" s="56">
        <v>94</v>
      </c>
      <c r="H32" s="56">
        <v>3.04</v>
      </c>
      <c r="I32" s="56">
        <v>0.32</v>
      </c>
      <c r="J32" s="57">
        <v>19.68</v>
      </c>
    </row>
    <row r="33" spans="1:10" ht="15.75" customHeight="1">
      <c r="A33" s="19"/>
      <c r="B33" s="4" t="s">
        <v>23</v>
      </c>
      <c r="C33" s="8" t="s">
        <v>21</v>
      </c>
      <c r="D33" s="6" t="s">
        <v>24</v>
      </c>
      <c r="E33" s="7">
        <v>40</v>
      </c>
      <c r="F33" s="44"/>
      <c r="G33" s="56">
        <v>69.599999999999994</v>
      </c>
      <c r="H33" s="56">
        <v>2.64</v>
      </c>
      <c r="I33" s="56">
        <v>0.48</v>
      </c>
      <c r="J33" s="57">
        <v>13.36</v>
      </c>
    </row>
    <row r="34" spans="1:10" ht="15.75" customHeight="1" thickBot="1">
      <c r="A34" s="20"/>
      <c r="B34" s="24" t="s">
        <v>27</v>
      </c>
      <c r="C34" s="24"/>
      <c r="D34" s="22" t="s">
        <v>29</v>
      </c>
      <c r="E34" s="23">
        <v>180</v>
      </c>
      <c r="F34" s="45"/>
      <c r="G34" s="58">
        <v>93.87</v>
      </c>
      <c r="H34" s="58">
        <v>0.22</v>
      </c>
      <c r="I34" s="58">
        <v>0.18</v>
      </c>
      <c r="J34" s="59">
        <v>22.81</v>
      </c>
    </row>
    <row r="35" spans="1:10" ht="15.75" customHeight="1" thickBot="1">
      <c r="A35" s="35" t="s">
        <v>38</v>
      </c>
      <c r="B35" s="66" t="s">
        <v>39</v>
      </c>
      <c r="C35" s="67"/>
      <c r="D35" s="67" t="s">
        <v>45</v>
      </c>
      <c r="E35" s="38">
        <v>180</v>
      </c>
      <c r="F35" s="46"/>
      <c r="G35" s="60">
        <v>156.6</v>
      </c>
      <c r="H35" s="60">
        <v>9</v>
      </c>
      <c r="I35" s="60">
        <v>5.76</v>
      </c>
      <c r="J35" s="61">
        <v>15.3</v>
      </c>
    </row>
    <row r="36" spans="1:10" ht="15.75" customHeight="1">
      <c r="A36" s="25" t="s">
        <v>41</v>
      </c>
      <c r="B36" s="4" t="s">
        <v>17</v>
      </c>
      <c r="C36" s="9"/>
      <c r="D36" s="12" t="s">
        <v>40</v>
      </c>
      <c r="E36" s="73">
        <v>40</v>
      </c>
      <c r="F36" s="74"/>
      <c r="G36" s="70">
        <v>26.8</v>
      </c>
      <c r="H36" s="70">
        <v>0.92</v>
      </c>
      <c r="I36" s="70">
        <v>0.49</v>
      </c>
      <c r="J36" s="70">
        <v>5.74</v>
      </c>
    </row>
    <row r="37" spans="1:10" ht="15.75" customHeight="1">
      <c r="A37" s="65"/>
      <c r="B37" s="72" t="s">
        <v>28</v>
      </c>
      <c r="C37" s="9"/>
      <c r="D37" s="12" t="s">
        <v>46</v>
      </c>
      <c r="E37" s="71">
        <v>150</v>
      </c>
      <c r="F37" s="44"/>
      <c r="G37" s="62">
        <v>330.05</v>
      </c>
      <c r="H37" s="62">
        <v>20.23</v>
      </c>
      <c r="I37" s="62">
        <v>20.75</v>
      </c>
      <c r="J37" s="63">
        <v>15.61</v>
      </c>
    </row>
    <row r="38" spans="1:10" ht="15.75" customHeight="1">
      <c r="A38" s="26"/>
      <c r="B38" s="10" t="s">
        <v>14</v>
      </c>
      <c r="C38" s="9"/>
      <c r="D38" s="12" t="s">
        <v>30</v>
      </c>
      <c r="E38" s="7">
        <v>200</v>
      </c>
      <c r="F38" s="44"/>
      <c r="G38" s="62">
        <v>60.12</v>
      </c>
      <c r="H38" s="62">
        <v>0</v>
      </c>
      <c r="I38" s="62">
        <v>0</v>
      </c>
      <c r="J38" s="63">
        <v>15.04</v>
      </c>
    </row>
    <row r="39" spans="1:10" ht="15.75" customHeight="1">
      <c r="A39" s="19"/>
      <c r="B39" s="4" t="s">
        <v>20</v>
      </c>
      <c r="C39" s="9"/>
      <c r="D39" s="6" t="s">
        <v>22</v>
      </c>
      <c r="E39" s="11">
        <v>30</v>
      </c>
      <c r="F39" s="44"/>
      <c r="G39" s="62">
        <v>70.5</v>
      </c>
      <c r="H39" s="62">
        <v>2.2799999999999998</v>
      </c>
      <c r="I39" s="62">
        <v>0.24</v>
      </c>
      <c r="J39" s="63">
        <v>14.76</v>
      </c>
    </row>
    <row r="40" spans="1:10" ht="15.75" customHeight="1" thickBot="1">
      <c r="A40" s="20"/>
      <c r="B40" s="24"/>
      <c r="C40" s="24"/>
      <c r="D40" s="22"/>
      <c r="E40" s="23"/>
      <c r="F40" s="23"/>
      <c r="G40" s="58"/>
      <c r="H40" s="58"/>
      <c r="I40" s="58"/>
      <c r="J40" s="59"/>
    </row>
    <row r="41" spans="1:10" ht="15.75" customHeight="1" thickBot="1">
      <c r="A41" s="32"/>
      <c r="B41" s="39"/>
      <c r="C41" s="39"/>
      <c r="D41" s="40"/>
      <c r="E41" s="41"/>
      <c r="F41" s="42"/>
      <c r="G41" s="42">
        <f>SUM(G24:G40)</f>
        <v>1866.3599999999997</v>
      </c>
      <c r="H41" s="42">
        <f>SUM(H24:H40)</f>
        <v>70.42</v>
      </c>
      <c r="I41" s="42">
        <f t="shared" ref="I41:J41" si="0">SUM(I24:I40)</f>
        <v>65.839999999999989</v>
      </c>
      <c r="J41" s="42">
        <f t="shared" si="0"/>
        <v>244.59000000000006</v>
      </c>
    </row>
    <row r="42" spans="1:10" ht="15.75" customHeight="1">
      <c r="A42" s="49" t="s">
        <v>34</v>
      </c>
      <c r="B42" s="28"/>
      <c r="C42" s="27"/>
      <c r="D42" s="29"/>
      <c r="E42" s="30"/>
      <c r="F42" s="47"/>
      <c r="G42" s="64"/>
      <c r="H42" s="64"/>
      <c r="I42" s="64"/>
      <c r="J42" s="64"/>
    </row>
    <row r="43" spans="1:10" ht="15.75" customHeight="1" thickBot="1">
      <c r="A43" s="13" t="s">
        <v>2</v>
      </c>
      <c r="B43" s="13" t="s">
        <v>3</v>
      </c>
      <c r="C43" s="13" t="s">
        <v>4</v>
      </c>
      <c r="D43" s="13" t="s">
        <v>5</v>
      </c>
      <c r="E43" s="13" t="s">
        <v>6</v>
      </c>
      <c r="F43" s="48" t="s">
        <v>7</v>
      </c>
      <c r="G43" s="48" t="s">
        <v>8</v>
      </c>
      <c r="H43" s="48" t="s">
        <v>9</v>
      </c>
      <c r="I43" s="48" t="s">
        <v>10</v>
      </c>
      <c r="J43" s="48" t="s">
        <v>11</v>
      </c>
    </row>
    <row r="44" spans="1:10" ht="15.75" customHeight="1">
      <c r="A44" s="14" t="s">
        <v>12</v>
      </c>
      <c r="B44" s="15" t="s">
        <v>13</v>
      </c>
      <c r="C44" s="16"/>
      <c r="D44" s="17" t="s">
        <v>48</v>
      </c>
      <c r="E44" s="18" t="s">
        <v>51</v>
      </c>
      <c r="F44" s="43"/>
      <c r="G44" s="50">
        <v>283.42</v>
      </c>
      <c r="H44" s="50">
        <v>8.1199999999999992</v>
      </c>
      <c r="I44" s="50">
        <v>10.6</v>
      </c>
      <c r="J44" s="51">
        <v>38.020000000000003</v>
      </c>
    </row>
    <row r="45" spans="1:10" ht="15.75" customHeight="1">
      <c r="A45" s="19"/>
      <c r="C45" s="5"/>
      <c r="D45" s="6"/>
      <c r="E45" s="7"/>
      <c r="F45" s="44"/>
      <c r="G45" s="52"/>
      <c r="H45" s="52"/>
      <c r="I45" s="52"/>
      <c r="J45" s="53"/>
    </row>
    <row r="46" spans="1:10" ht="15.75" customHeight="1" thickBot="1">
      <c r="A46" s="20"/>
      <c r="B46" s="4" t="s">
        <v>14</v>
      </c>
      <c r="C46" s="21"/>
      <c r="D46" s="22" t="s">
        <v>49</v>
      </c>
      <c r="E46" s="23">
        <v>200</v>
      </c>
      <c r="F46" s="45"/>
      <c r="G46" s="54">
        <v>90.56</v>
      </c>
      <c r="H46" s="54">
        <v>2.79</v>
      </c>
      <c r="I46" s="54">
        <v>0.03</v>
      </c>
      <c r="J46" s="55">
        <v>19.8</v>
      </c>
    </row>
    <row r="47" spans="1:10" ht="15.75" customHeight="1" thickBot="1">
      <c r="A47" s="32" t="s">
        <v>15</v>
      </c>
      <c r="B47" s="36" t="s">
        <v>27</v>
      </c>
      <c r="C47" s="37"/>
      <c r="D47" s="37" t="s">
        <v>52</v>
      </c>
      <c r="E47" s="38">
        <v>100</v>
      </c>
      <c r="F47" s="46"/>
      <c r="G47" s="60">
        <v>89</v>
      </c>
      <c r="H47" s="60">
        <v>1.5</v>
      </c>
      <c r="I47" s="60">
        <v>0.1</v>
      </c>
      <c r="J47" s="61">
        <v>21</v>
      </c>
    </row>
    <row r="48" spans="1:10" ht="15.75" customHeight="1">
      <c r="A48" s="14" t="s">
        <v>16</v>
      </c>
      <c r="B48" s="15" t="s">
        <v>17</v>
      </c>
      <c r="C48" s="16"/>
      <c r="D48" s="17"/>
      <c r="E48" s="18"/>
      <c r="F48" s="43"/>
      <c r="G48" s="50"/>
      <c r="H48" s="50"/>
      <c r="I48" s="50"/>
      <c r="J48" s="51"/>
    </row>
    <row r="49" spans="1:10" ht="15.75" customHeight="1">
      <c r="A49" s="19"/>
      <c r="B49" s="4" t="s">
        <v>18</v>
      </c>
      <c r="C49" s="8"/>
      <c r="D49" s="6" t="s">
        <v>31</v>
      </c>
      <c r="E49" s="7">
        <v>250</v>
      </c>
      <c r="F49" s="44"/>
      <c r="G49" s="56">
        <f>122.34+32.4</f>
        <v>154.74</v>
      </c>
      <c r="H49" s="56">
        <f>2.09+0.52</f>
        <v>2.61</v>
      </c>
      <c r="I49" s="56">
        <f>5.36+3</f>
        <v>8.36</v>
      </c>
      <c r="J49" s="57">
        <f>12.77+0.72</f>
        <v>13.49</v>
      </c>
    </row>
    <row r="50" spans="1:10" ht="15.75" customHeight="1">
      <c r="A50" s="19"/>
      <c r="B50" s="4" t="s">
        <v>19</v>
      </c>
      <c r="C50" s="8"/>
      <c r="D50" s="6" t="s">
        <v>43</v>
      </c>
      <c r="E50" s="7" t="s">
        <v>42</v>
      </c>
      <c r="F50" s="31"/>
      <c r="G50" s="56">
        <f>188.33+41.02</f>
        <v>229.35000000000002</v>
      </c>
      <c r="H50" s="56">
        <f>14.32+0.45</f>
        <v>14.77</v>
      </c>
      <c r="I50" s="56">
        <f>12.21+3.52</f>
        <v>15.73</v>
      </c>
      <c r="J50" s="57">
        <f>5.28+0.56</f>
        <v>5.84</v>
      </c>
    </row>
    <row r="51" spans="1:10" ht="15.75" customHeight="1">
      <c r="A51" s="19"/>
      <c r="B51" s="4" t="s">
        <v>36</v>
      </c>
      <c r="C51" s="5"/>
      <c r="D51" s="9" t="s">
        <v>37</v>
      </c>
      <c r="E51" s="7">
        <v>150</v>
      </c>
      <c r="F51" s="31"/>
      <c r="G51" s="52">
        <v>220.41</v>
      </c>
      <c r="H51" s="52">
        <v>5.53</v>
      </c>
      <c r="I51" s="52">
        <v>6.23</v>
      </c>
      <c r="J51" s="53">
        <v>33.85</v>
      </c>
    </row>
    <row r="52" spans="1:10" ht="15.75" customHeight="1">
      <c r="A52" s="19"/>
      <c r="B52" s="4" t="s">
        <v>20</v>
      </c>
      <c r="C52" s="8" t="s">
        <v>21</v>
      </c>
      <c r="D52" s="6" t="s">
        <v>22</v>
      </c>
      <c r="E52" s="7">
        <v>40</v>
      </c>
      <c r="F52" s="44"/>
      <c r="G52" s="56">
        <v>94</v>
      </c>
      <c r="H52" s="56">
        <v>3.04</v>
      </c>
      <c r="I52" s="56">
        <v>0.32</v>
      </c>
      <c r="J52" s="57">
        <v>19.68</v>
      </c>
    </row>
    <row r="53" spans="1:10" ht="15.75" customHeight="1">
      <c r="A53" s="19"/>
      <c r="B53" s="4" t="s">
        <v>23</v>
      </c>
      <c r="C53" s="8" t="s">
        <v>21</v>
      </c>
      <c r="D53" s="6" t="s">
        <v>24</v>
      </c>
      <c r="E53" s="7">
        <v>40</v>
      </c>
      <c r="F53" s="44"/>
      <c r="G53" s="56">
        <v>69.599999999999994</v>
      </c>
      <c r="H53" s="56">
        <v>2.64</v>
      </c>
      <c r="I53" s="56">
        <v>0.48</v>
      </c>
      <c r="J53" s="57">
        <v>13.36</v>
      </c>
    </row>
    <row r="54" spans="1:10" ht="15.75" customHeight="1" thickBot="1">
      <c r="A54" s="20"/>
      <c r="B54" s="24" t="s">
        <v>27</v>
      </c>
      <c r="C54" s="24"/>
      <c r="D54" s="22" t="s">
        <v>29</v>
      </c>
      <c r="E54" s="23">
        <v>200</v>
      </c>
      <c r="F54" s="45"/>
      <c r="G54" s="58">
        <v>104.29</v>
      </c>
      <c r="H54" s="58">
        <v>0.24</v>
      </c>
      <c r="I54" s="58">
        <v>0.2</v>
      </c>
      <c r="J54" s="59">
        <v>25.34</v>
      </c>
    </row>
    <row r="55" spans="1:10" ht="15.75" customHeight="1" thickBot="1">
      <c r="A55" s="35"/>
      <c r="B55" s="66" t="s">
        <v>39</v>
      </c>
      <c r="C55" s="37"/>
      <c r="D55" s="67" t="s">
        <v>45</v>
      </c>
      <c r="E55" s="38">
        <v>180</v>
      </c>
      <c r="F55" s="46"/>
      <c r="G55" s="60">
        <v>156.6</v>
      </c>
      <c r="H55" s="60">
        <v>9</v>
      </c>
      <c r="I55" s="60">
        <v>5.76</v>
      </c>
      <c r="J55" s="61">
        <v>15.3</v>
      </c>
    </row>
    <row r="56" spans="1:10" ht="15.75" customHeight="1">
      <c r="A56" s="25" t="s">
        <v>35</v>
      </c>
      <c r="B56" s="4" t="s">
        <v>17</v>
      </c>
      <c r="C56" s="9"/>
      <c r="D56" s="12" t="s">
        <v>40</v>
      </c>
      <c r="E56" s="73">
        <v>40</v>
      </c>
      <c r="F56" s="74"/>
      <c r="G56" s="70">
        <v>26.8</v>
      </c>
      <c r="H56" s="70">
        <v>0.92</v>
      </c>
      <c r="I56" s="70">
        <v>0.49</v>
      </c>
      <c r="J56" s="70">
        <v>5.74</v>
      </c>
    </row>
    <row r="57" spans="1:10" ht="15.75" customHeight="1">
      <c r="A57" s="65"/>
      <c r="B57" s="72" t="s">
        <v>28</v>
      </c>
      <c r="C57" s="9"/>
      <c r="D57" s="12" t="s">
        <v>46</v>
      </c>
      <c r="E57" s="71">
        <v>150</v>
      </c>
      <c r="F57" s="44"/>
      <c r="G57" s="62">
        <v>330.05</v>
      </c>
      <c r="H57" s="62">
        <v>20.23</v>
      </c>
      <c r="I57" s="62">
        <v>20.75</v>
      </c>
      <c r="J57" s="63">
        <v>15.61</v>
      </c>
    </row>
    <row r="58" spans="1:10" ht="15.75" customHeight="1">
      <c r="A58" s="26"/>
      <c r="B58" s="10" t="s">
        <v>14</v>
      </c>
      <c r="C58" s="9"/>
      <c r="D58" s="12" t="s">
        <v>30</v>
      </c>
      <c r="E58" s="7">
        <v>200</v>
      </c>
      <c r="F58" s="44"/>
      <c r="G58" s="62">
        <v>60.12</v>
      </c>
      <c r="H58" s="62">
        <v>0</v>
      </c>
      <c r="I58" s="62">
        <v>0</v>
      </c>
      <c r="J58" s="63">
        <v>15.04</v>
      </c>
    </row>
    <row r="59" spans="1:10" ht="15.75" customHeight="1">
      <c r="A59" s="19"/>
      <c r="B59" s="4" t="s">
        <v>20</v>
      </c>
      <c r="C59" s="9"/>
      <c r="D59" s="6" t="s">
        <v>22</v>
      </c>
      <c r="E59" s="11">
        <v>30</v>
      </c>
      <c r="F59" s="44"/>
      <c r="G59" s="62">
        <v>70.5</v>
      </c>
      <c r="H59" s="62">
        <v>2.2799999999999998</v>
      </c>
      <c r="I59" s="62">
        <v>0.24</v>
      </c>
      <c r="J59" s="63">
        <v>14.76</v>
      </c>
    </row>
    <row r="60" spans="1:10" ht="15.75" customHeight="1" thickBot="1">
      <c r="A60" s="20"/>
      <c r="B60" s="24"/>
      <c r="C60" s="24"/>
      <c r="D60" s="22"/>
      <c r="E60" s="23"/>
      <c r="F60" s="23"/>
      <c r="G60" s="58"/>
      <c r="H60" s="58"/>
      <c r="I60" s="58"/>
      <c r="J60" s="59"/>
    </row>
    <row r="61" spans="1:10" ht="15.75" customHeight="1" thickBot="1">
      <c r="A61" s="32"/>
      <c r="B61" s="39"/>
      <c r="C61" s="39"/>
      <c r="D61" s="40"/>
      <c r="E61" s="41"/>
      <c r="F61" s="42"/>
      <c r="G61" s="42">
        <f>SUM(G44:G60)</f>
        <v>1979.4399999999996</v>
      </c>
      <c r="H61" s="42">
        <f>SUM(H44:H60)</f>
        <v>73.67</v>
      </c>
      <c r="I61" s="42">
        <f t="shared" ref="I61:J61" si="1">SUM(I44:I60)</f>
        <v>69.289999999999992</v>
      </c>
      <c r="J61" s="42">
        <f t="shared" si="1"/>
        <v>256.83000000000004</v>
      </c>
    </row>
    <row r="62" spans="1:10" ht="15.75" customHeight="1"/>
    <row r="63" spans="1:10" ht="15.75" customHeight="1"/>
    <row r="64" spans="1:1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2024-04-19T02:39:29Z</dcterms:modified>
</cp:coreProperties>
</file>